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rightToLeft="1"/>
  </bookViews>
  <sheets>
    <sheet name="مسير الرواتب" sheetId="1" r:id="rId1"/>
  </sheets>
</workbook>
</file>

<file path=xl/styles.xml><?xml version="1.0" encoding="utf-8"?>
<styleSheet xmlns="http://schemas.openxmlformats.org/spreadsheetml/2006/main">
  <numFmts count="2">
    <numFmt numFmtId="164" formatCode="#,##0.00\ &quot;ر.س&quot;"/>
    <numFmt numFmtId="165" formatCode="0.0%"/>
  </numFmts>
  <fonts count="6">
    <font>
      <sz val="11"/>
      <name val="Arial"/>
    </font>
    <font>
      <b/>
      <sz val="16"/>
      <color rgb="FF0B4A45"/>
      <name val="Arial"/>
    </font>
    <font>
      <b/>
      <sz val="11"/>
      <color rgb="FFFFFFFF"/>
      <name val="Arial"/>
    </font>
    <font>
      <b/>
      <sz val="11"/>
      <name val="Arial"/>
    </font>
    <font>
      <sz val="10"/>
      <color rgb="FF7A7A7A"/>
      <i/>
      <name val="Arial"/>
    </font>
    <font>
      <b/>
      <sz val="12"/>
      <color rgb="FF0B4A45"/>
      <name val="Arial"/>
    </font>
  </fonts>
  <fills count="4">
    <fill>
      <patternFill patternType="none"/>
    </fill>
    <fill>
      <patternFill patternType="gray125"/>
    </fill>
    <fill>
      <patternFill patternType="solid">
        <fgColor rgb="FF0B7A4B"/>
        <bgColor indexed="64"/>
      </patternFill>
    </fill>
    <fill>
      <patternFill patternType="solid">
        <fgColor rgb="FFE6F4EE"/>
        <bgColor indexed="64"/>
      </patternFill>
    </fill>
  </fills>
  <borders count="2">
    <border>
      <left/>
      <right/>
      <top/>
      <bottom/>
      <diagonal/>
    </border>
    <border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</borders>
  <cellStyleXfs count="1">
    <xf numFmtId="0" fontId="0" fillId="0" borderId="0"/>
  </cellStyleXfs>
  <cellXfs count="9">
    <xf numFmtId="0" fontId="0" fillId="0" borderId="1" applyBorder="1" applyAlignment="1">
      <alignment horizontal="right" vertical="center" readingOrder="2" wrapText="1"/>
    </xf>
    <xf numFmtId="0" fontId="1" fillId="0" borderId="0" applyFont="1" applyAlignment="1">
      <alignment horizontal="right" vertical="center" readingOrder="2"/>
    </xf>
    <xf numFmtId="0" fontId="2" fillId="2" borderId="1" applyFont="1" applyFill="1" applyBorder="1" applyAlignment="1">
      <alignment horizontal="center" vertical="center" readingOrder="2" wrapText="1"/>
    </xf>
    <xf numFmtId="164" fontId="0" fillId="0" borderId="1" applyNumberFormat="1" applyBorder="1" applyAlignment="1">
      <alignment horizontal="left" vertical="center" readingOrder="2"/>
    </xf>
    <xf numFmtId="0" fontId="3" fillId="0" borderId="1" applyFont="1" applyBorder="1" applyAlignment="1">
      <alignment horizontal="right" vertical="center" readingOrder="2" wrapText="1"/>
    </xf>
    <xf numFmtId="164" fontId="5" fillId="3" borderId="1" applyNumberFormat="1" applyFont="1" applyFill="1" applyBorder="1" applyAlignment="1">
      <alignment horizontal="left" vertical="center" readingOrder="2"/>
    </xf>
    <xf numFmtId="0" fontId="4" fillId="0" borderId="0" applyFont="1" applyAlignment="1">
      <alignment horizontal="right" vertical="center" readingOrder="2" wrapText="1"/>
    </xf>
    <xf numFmtId="14" fontId="0" fillId="0" borderId="1" applyNumberFormat="1" applyBorder="1" applyAlignment="1">
      <alignment horizontal="center" vertical="center" readingOrder="2"/>
    </xf>
    <xf numFmtId="165" fontId="0" fillId="0" borderId="1" applyNumberFormat="1" applyBorder="1" applyAlignment="1">
      <alignment horizontal="center" vertical="center" readingOrder="2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rightToLeft="1" tabSelected="1" workbookViewId="0">
      <pane ySplit="0" topLeftCell="A1" activePane="bottomLeft"/>
    </sheetView>
  </sheetViews>
  <sheetFormatPr defaultRowHeight="19"/>
  <cols>
    <col min="1" max="1" width="10" customWidth="1"/>
    <col min="2" max="2" width="26" customWidth="1"/>
    <col min="3" max="3" width="16" customWidth="1"/>
    <col min="4" max="4" width="14" customWidth="1"/>
    <col min="5" max="5" width="14" customWidth="1"/>
    <col min="6" max="6" width="14" customWidth="1"/>
    <col min="7" max="7" width="14" customWidth="1"/>
    <col min="8" max="8" width="16" customWidth="1"/>
    <col min="9" max="9" width="14" customWidth="1"/>
    <col min="10" max="10" width="14" customWidth="1"/>
    <col min="11" max="11" width="16" customWidth="1"/>
    <col min="12" max="12" width="16" customWidth="1"/>
  </cols>
  <sheetData>
    <row r="1" ht="30" customHeight="1">
      <c r="A1" s="1" t="inlineStr">
        <is>
          <t xml:space="preserve">مسير الرواتب الشهري</t>
        </is>
      </c>
    </row>
    <row r="2">
      <c r="A2" s="6" t="inlineStr">
        <is>
          <t xml:space="preserve">نموذج مجاني من الحلول المتمكنة — skilledsol.net</t>
        </is>
      </c>
    </row>
    <row r="3"/>
    <row r="4">
      <c r="A4" s="4" t="inlineStr">
        <is>
          <t xml:space="preserve">المنشأة:</t>
        </is>
      </c>
      <c r="B4" s="0"/>
      <c r="C4" s="4" t="inlineStr">
        <is>
          <t xml:space="preserve">عن شهر:</t>
        </is>
      </c>
      <c r="D4" s="0"/>
      <c r="E4" s="0"/>
      <c r="F4" s="0"/>
      <c r="G4" s="0"/>
      <c r="H4" s="0"/>
      <c r="I4" s="0"/>
      <c r="J4" s="0"/>
      <c r="K4" s="0"/>
      <c r="L4" s="0"/>
    </row>
    <row r="5"/>
    <row r="6">
      <c r="A6" s="2" t="inlineStr">
        <is>
          <t xml:space="preserve">م</t>
        </is>
      </c>
      <c r="B6" s="2" t="inlineStr">
        <is>
          <t xml:space="preserve">اسم الموظف</t>
        </is>
      </c>
      <c r="C6" s="2" t="inlineStr">
        <is>
          <t xml:space="preserve">رقم الهوية</t>
        </is>
      </c>
      <c r="D6" s="2" t="inlineStr">
        <is>
          <t xml:space="preserve">الجنسية</t>
        </is>
      </c>
      <c r="E6" s="2" t="inlineStr">
        <is>
          <t xml:space="preserve">الأساسي</t>
        </is>
      </c>
      <c r="F6" s="2" t="inlineStr">
        <is>
          <t xml:space="preserve">بدل السكن</t>
        </is>
      </c>
      <c r="G6" s="2" t="inlineStr">
        <is>
          <t xml:space="preserve">بدلات أخرى</t>
        </is>
      </c>
      <c r="H6" s="2" t="inlineStr">
        <is>
          <t xml:space="preserve">إجمالي الراتب</t>
        </is>
      </c>
      <c r="I6" s="2" t="inlineStr">
        <is>
          <t xml:space="preserve">التأمينات (الموظف)</t>
        </is>
      </c>
      <c r="J6" s="2" t="inlineStr">
        <is>
          <t xml:space="preserve">استقطاعات أخرى</t>
        </is>
      </c>
      <c r="K6" s="2" t="inlineStr">
        <is>
          <t xml:space="preserve">صافي المستحق</t>
        </is>
      </c>
      <c r="L6" s="2" t="inlineStr">
        <is>
          <t xml:space="preserve">حصة صاحب العمل</t>
        </is>
      </c>
    </row>
    <row r="7">
      <c r="A7" s="0">
        <v>1</v>
      </c>
      <c r="B7" s="0"/>
      <c r="C7" s="0"/>
      <c r="D7" s="0"/>
      <c r="E7" s="3" t="inlineStr">
        <is>
          <t xml:space="preserve"/>
        </is>
      </c>
      <c r="F7" s="3" t="inlineStr">
        <is>
          <t xml:space="preserve"/>
        </is>
      </c>
      <c r="G7" s="3" t="inlineStr">
        <is>
          <t xml:space="preserve"/>
        </is>
      </c>
      <c r="H7" s="3">
        <f>E7+F7+G7</f>
      </c>
      <c r="I7" s="3">
        <f>IF(D7="سعودي",MIN(E7+F7,45000)*0.0975,0)</f>
      </c>
      <c r="J7" s="3" t="inlineStr">
        <is>
          <t xml:space="preserve"/>
        </is>
      </c>
      <c r="K7" s="3">
        <f>H7-I7-J7</f>
      </c>
      <c r="L7" s="3">
        <f>IF(D7="سعودي",MIN(E7+F7,45000)*0.1175,MIN(E7+F7,45000)*0.02)</f>
      </c>
    </row>
    <row r="8">
      <c r="A8" s="0">
        <v>2</v>
      </c>
      <c r="B8" s="0"/>
      <c r="C8" s="0"/>
      <c r="D8" s="0"/>
      <c r="E8" s="3" t="inlineStr">
        <is>
          <t xml:space="preserve"/>
        </is>
      </c>
      <c r="F8" s="3" t="inlineStr">
        <is>
          <t xml:space="preserve"/>
        </is>
      </c>
      <c r="G8" s="3" t="inlineStr">
        <is>
          <t xml:space="preserve"/>
        </is>
      </c>
      <c r="H8" s="3">
        <f>E8+F8+G8</f>
      </c>
      <c r="I8" s="3">
        <f>IF(D8="سعودي",MIN(E8+F8,45000)*0.0975,0)</f>
      </c>
      <c r="J8" s="3" t="inlineStr">
        <is>
          <t xml:space="preserve"/>
        </is>
      </c>
      <c r="K8" s="3">
        <f>H8-I8-J8</f>
      </c>
      <c r="L8" s="3">
        <f>IF(D8="سعودي",MIN(E8+F8,45000)*0.1175,MIN(E8+F8,45000)*0.02)</f>
      </c>
    </row>
    <row r="9">
      <c r="A9" s="0">
        <v>3</v>
      </c>
      <c r="B9" s="0"/>
      <c r="C9" s="0"/>
      <c r="D9" s="0"/>
      <c r="E9" s="3" t="inlineStr">
        <is>
          <t xml:space="preserve"/>
        </is>
      </c>
      <c r="F9" s="3" t="inlineStr">
        <is>
          <t xml:space="preserve"/>
        </is>
      </c>
      <c r="G9" s="3" t="inlineStr">
        <is>
          <t xml:space="preserve"/>
        </is>
      </c>
      <c r="H9" s="3">
        <f>E9+F9+G9</f>
      </c>
      <c r="I9" s="3">
        <f>IF(D9="سعودي",MIN(E9+F9,45000)*0.0975,0)</f>
      </c>
      <c r="J9" s="3" t="inlineStr">
        <is>
          <t xml:space="preserve"/>
        </is>
      </c>
      <c r="K9" s="3">
        <f>H9-I9-J9</f>
      </c>
      <c r="L9" s="3">
        <f>IF(D9="سعودي",MIN(E9+F9,45000)*0.1175,MIN(E9+F9,45000)*0.02)</f>
      </c>
    </row>
    <row r="10">
      <c r="A10" s="0">
        <v>4</v>
      </c>
      <c r="B10" s="0"/>
      <c r="C10" s="0"/>
      <c r="D10" s="0"/>
      <c r="E10" s="3" t="inlineStr">
        <is>
          <t xml:space="preserve"/>
        </is>
      </c>
      <c r="F10" s="3" t="inlineStr">
        <is>
          <t xml:space="preserve"/>
        </is>
      </c>
      <c r="G10" s="3" t="inlineStr">
        <is>
          <t xml:space="preserve"/>
        </is>
      </c>
      <c r="H10" s="3">
        <f>E10+F10+G10</f>
      </c>
      <c r="I10" s="3">
        <f>IF(D10="سعودي",MIN(E10+F10,45000)*0.0975,0)</f>
      </c>
      <c r="J10" s="3" t="inlineStr">
        <is>
          <t xml:space="preserve"/>
        </is>
      </c>
      <c r="K10" s="3">
        <f>H10-I10-J10</f>
      </c>
      <c r="L10" s="3">
        <f>IF(D10="سعودي",MIN(E10+F10,45000)*0.1175,MIN(E10+F10,45000)*0.02)</f>
      </c>
    </row>
    <row r="11">
      <c r="A11" s="0">
        <v>5</v>
      </c>
      <c r="B11" s="0"/>
      <c r="C11" s="0"/>
      <c r="D11" s="0"/>
      <c r="E11" s="3" t="inlineStr">
        <is>
          <t xml:space="preserve"/>
        </is>
      </c>
      <c r="F11" s="3" t="inlineStr">
        <is>
          <t xml:space="preserve"/>
        </is>
      </c>
      <c r="G11" s="3" t="inlineStr">
        <is>
          <t xml:space="preserve"/>
        </is>
      </c>
      <c r="H11" s="3">
        <f>E11+F11+G11</f>
      </c>
      <c r="I11" s="3">
        <f>IF(D11="سعودي",MIN(E11+F11,45000)*0.0975,0)</f>
      </c>
      <c r="J11" s="3" t="inlineStr">
        <is>
          <t xml:space="preserve"/>
        </is>
      </c>
      <c r="K11" s="3">
        <f>H11-I11-J11</f>
      </c>
      <c r="L11" s="3">
        <f>IF(D11="سعودي",MIN(E11+F11,45000)*0.1175,MIN(E11+F11,45000)*0.02)</f>
      </c>
    </row>
    <row r="12">
      <c r="A12" s="0">
        <v>6</v>
      </c>
      <c r="B12" s="0"/>
      <c r="C12" s="0"/>
      <c r="D12" s="0"/>
      <c r="E12" s="3" t="inlineStr">
        <is>
          <t xml:space="preserve"/>
        </is>
      </c>
      <c r="F12" s="3" t="inlineStr">
        <is>
          <t xml:space="preserve"/>
        </is>
      </c>
      <c r="G12" s="3" t="inlineStr">
        <is>
          <t xml:space="preserve"/>
        </is>
      </c>
      <c r="H12" s="3">
        <f>E12+F12+G12</f>
      </c>
      <c r="I12" s="3">
        <f>IF(D12="سعودي",MIN(E12+F12,45000)*0.0975,0)</f>
      </c>
      <c r="J12" s="3" t="inlineStr">
        <is>
          <t xml:space="preserve"/>
        </is>
      </c>
      <c r="K12" s="3">
        <f>H12-I12-J12</f>
      </c>
      <c r="L12" s="3">
        <f>IF(D12="سعودي",MIN(E12+F12,45000)*0.1175,MIN(E12+F12,45000)*0.02)</f>
      </c>
    </row>
    <row r="13">
      <c r="A13" s="0">
        <v>7</v>
      </c>
      <c r="B13" s="0"/>
      <c r="C13" s="0"/>
      <c r="D13" s="0"/>
      <c r="E13" s="3" t="inlineStr">
        <is>
          <t xml:space="preserve"/>
        </is>
      </c>
      <c r="F13" s="3" t="inlineStr">
        <is>
          <t xml:space="preserve"/>
        </is>
      </c>
      <c r="G13" s="3" t="inlineStr">
        <is>
          <t xml:space="preserve"/>
        </is>
      </c>
      <c r="H13" s="3">
        <f>E13+F13+G13</f>
      </c>
      <c r="I13" s="3">
        <f>IF(D13="سعودي",MIN(E13+F13,45000)*0.0975,0)</f>
      </c>
      <c r="J13" s="3" t="inlineStr">
        <is>
          <t xml:space="preserve"/>
        </is>
      </c>
      <c r="K13" s="3">
        <f>H13-I13-J13</f>
      </c>
      <c r="L13" s="3">
        <f>IF(D13="سعودي",MIN(E13+F13,45000)*0.1175,MIN(E13+F13,45000)*0.02)</f>
      </c>
    </row>
    <row r="14">
      <c r="A14" s="0">
        <v>8</v>
      </c>
      <c r="B14" s="0"/>
      <c r="C14" s="0"/>
      <c r="D14" s="0"/>
      <c r="E14" s="3" t="inlineStr">
        <is>
          <t xml:space="preserve"/>
        </is>
      </c>
      <c r="F14" s="3" t="inlineStr">
        <is>
          <t xml:space="preserve"/>
        </is>
      </c>
      <c r="G14" s="3" t="inlineStr">
        <is>
          <t xml:space="preserve"/>
        </is>
      </c>
      <c r="H14" s="3">
        <f>E14+F14+G14</f>
      </c>
      <c r="I14" s="3">
        <f>IF(D14="سعودي",MIN(E14+F14,45000)*0.0975,0)</f>
      </c>
      <c r="J14" s="3" t="inlineStr">
        <is>
          <t xml:space="preserve"/>
        </is>
      </c>
      <c r="K14" s="3">
        <f>H14-I14-J14</f>
      </c>
      <c r="L14" s="3">
        <f>IF(D14="سعودي",MIN(E14+F14,45000)*0.1175,MIN(E14+F14,45000)*0.02)</f>
      </c>
    </row>
    <row r="15">
      <c r="A15" s="0">
        <v>9</v>
      </c>
      <c r="B15" s="0"/>
      <c r="C15" s="0"/>
      <c r="D15" s="0"/>
      <c r="E15" s="3" t="inlineStr">
        <is>
          <t xml:space="preserve"/>
        </is>
      </c>
      <c r="F15" s="3" t="inlineStr">
        <is>
          <t xml:space="preserve"/>
        </is>
      </c>
      <c r="G15" s="3" t="inlineStr">
        <is>
          <t xml:space="preserve"/>
        </is>
      </c>
      <c r="H15" s="3">
        <f>E15+F15+G15</f>
      </c>
      <c r="I15" s="3">
        <f>IF(D15="سعودي",MIN(E15+F15,45000)*0.0975,0)</f>
      </c>
      <c r="J15" s="3" t="inlineStr">
        <is>
          <t xml:space="preserve"/>
        </is>
      </c>
      <c r="K15" s="3">
        <f>H15-I15-J15</f>
      </c>
      <c r="L15" s="3">
        <f>IF(D15="سعودي",MIN(E15+F15,45000)*0.1175,MIN(E15+F15,45000)*0.02)</f>
      </c>
    </row>
    <row r="16">
      <c r="A16" s="0">
        <v>10</v>
      </c>
      <c r="B16" s="0"/>
      <c r="C16" s="0"/>
      <c r="D16" s="0"/>
      <c r="E16" s="3" t="inlineStr">
        <is>
          <t xml:space="preserve"/>
        </is>
      </c>
      <c r="F16" s="3" t="inlineStr">
        <is>
          <t xml:space="preserve"/>
        </is>
      </c>
      <c r="G16" s="3" t="inlineStr">
        <is>
          <t xml:space="preserve"/>
        </is>
      </c>
      <c r="H16" s="3">
        <f>E16+F16+G16</f>
      </c>
      <c r="I16" s="3">
        <f>IF(D16="سعودي",MIN(E16+F16,45000)*0.0975,0)</f>
      </c>
      <c r="J16" s="3" t="inlineStr">
        <is>
          <t xml:space="preserve"/>
        </is>
      </c>
      <c r="K16" s="3">
        <f>H16-I16-J16</f>
      </c>
      <c r="L16" s="3">
        <f>IF(D16="سعودي",MIN(E16+F16,45000)*0.1175,MIN(E16+F16,45000)*0.02)</f>
      </c>
    </row>
    <row r="17">
      <c r="A17" s="0">
        <v>11</v>
      </c>
      <c r="B17" s="0"/>
      <c r="C17" s="0"/>
      <c r="D17" s="0"/>
      <c r="E17" s="3" t="inlineStr">
        <is>
          <t xml:space="preserve"/>
        </is>
      </c>
      <c r="F17" s="3" t="inlineStr">
        <is>
          <t xml:space="preserve"/>
        </is>
      </c>
      <c r="G17" s="3" t="inlineStr">
        <is>
          <t xml:space="preserve"/>
        </is>
      </c>
      <c r="H17" s="3">
        <f>E17+F17+G17</f>
      </c>
      <c r="I17" s="3">
        <f>IF(D17="سعودي",MIN(E17+F17,45000)*0.0975,0)</f>
      </c>
      <c r="J17" s="3" t="inlineStr">
        <is>
          <t xml:space="preserve"/>
        </is>
      </c>
      <c r="K17" s="3">
        <f>H17-I17-J17</f>
      </c>
      <c r="L17" s="3">
        <f>IF(D17="سعودي",MIN(E17+F17,45000)*0.1175,MIN(E17+F17,45000)*0.02)</f>
      </c>
    </row>
    <row r="18">
      <c r="A18" s="0">
        <v>12</v>
      </c>
      <c r="B18" s="0"/>
      <c r="C18" s="0"/>
      <c r="D18" s="0"/>
      <c r="E18" s="3" t="inlineStr">
        <is>
          <t xml:space="preserve"/>
        </is>
      </c>
      <c r="F18" s="3" t="inlineStr">
        <is>
          <t xml:space="preserve"/>
        </is>
      </c>
      <c r="G18" s="3" t="inlineStr">
        <is>
          <t xml:space="preserve"/>
        </is>
      </c>
      <c r="H18" s="3">
        <f>E18+F18+G18</f>
      </c>
      <c r="I18" s="3">
        <f>IF(D18="سعودي",MIN(E18+F18,45000)*0.0975,0)</f>
      </c>
      <c r="J18" s="3" t="inlineStr">
        <is>
          <t xml:space="preserve"/>
        </is>
      </c>
      <c r="K18" s="3">
        <f>H18-I18-J18</f>
      </c>
      <c r="L18" s="3">
        <f>IF(D18="سعودي",MIN(E18+F18,45000)*0.1175,MIN(E18+F18,45000)*0.02)</f>
      </c>
    </row>
    <row r="19">
      <c r="A19" s="0">
        <v>13</v>
      </c>
      <c r="B19" s="0"/>
      <c r="C19" s="0"/>
      <c r="D19" s="0"/>
      <c r="E19" s="3" t="inlineStr">
        <is>
          <t xml:space="preserve"/>
        </is>
      </c>
      <c r="F19" s="3" t="inlineStr">
        <is>
          <t xml:space="preserve"/>
        </is>
      </c>
      <c r="G19" s="3" t="inlineStr">
        <is>
          <t xml:space="preserve"/>
        </is>
      </c>
      <c r="H19" s="3">
        <f>E19+F19+G19</f>
      </c>
      <c r="I19" s="3">
        <f>IF(D19="سعودي",MIN(E19+F19,45000)*0.0975,0)</f>
      </c>
      <c r="J19" s="3" t="inlineStr">
        <is>
          <t xml:space="preserve"/>
        </is>
      </c>
      <c r="K19" s="3">
        <f>H19-I19-J19</f>
      </c>
      <c r="L19" s="3">
        <f>IF(D19="سعودي",MIN(E19+F19,45000)*0.1175,MIN(E19+F19,45000)*0.02)</f>
      </c>
    </row>
    <row r="20">
      <c r="A20" s="0">
        <v>14</v>
      </c>
      <c r="B20" s="0"/>
      <c r="C20" s="0"/>
      <c r="D20" s="0"/>
      <c r="E20" s="3" t="inlineStr">
        <is>
          <t xml:space="preserve"/>
        </is>
      </c>
      <c r="F20" s="3" t="inlineStr">
        <is>
          <t xml:space="preserve"/>
        </is>
      </c>
      <c r="G20" s="3" t="inlineStr">
        <is>
          <t xml:space="preserve"/>
        </is>
      </c>
      <c r="H20" s="3">
        <f>E20+F20+G20</f>
      </c>
      <c r="I20" s="3">
        <f>IF(D20="سعودي",MIN(E20+F20,45000)*0.0975,0)</f>
      </c>
      <c r="J20" s="3" t="inlineStr">
        <is>
          <t xml:space="preserve"/>
        </is>
      </c>
      <c r="K20" s="3">
        <f>H20-I20-J20</f>
      </c>
      <c r="L20" s="3">
        <f>IF(D20="سعودي",MIN(E20+F20,45000)*0.1175,MIN(E20+F20,45000)*0.02)</f>
      </c>
    </row>
    <row r="21">
      <c r="A21" s="0">
        <v>15</v>
      </c>
      <c r="B21" s="0"/>
      <c r="C21" s="0"/>
      <c r="D21" s="0"/>
      <c r="E21" s="3" t="inlineStr">
        <is>
          <t xml:space="preserve"/>
        </is>
      </c>
      <c r="F21" s="3" t="inlineStr">
        <is>
          <t xml:space="preserve"/>
        </is>
      </c>
      <c r="G21" s="3" t="inlineStr">
        <is>
          <t xml:space="preserve"/>
        </is>
      </c>
      <c r="H21" s="3">
        <f>E21+F21+G21</f>
      </c>
      <c r="I21" s="3">
        <f>IF(D21="سعودي",MIN(E21+F21,45000)*0.0975,0)</f>
      </c>
      <c r="J21" s="3" t="inlineStr">
        <is>
          <t xml:space="preserve"/>
        </is>
      </c>
      <c r="K21" s="3">
        <f>H21-I21-J21</f>
      </c>
      <c r="L21" s="3">
        <f>IF(D21="سعودي",MIN(E21+F21,45000)*0.1175,MIN(E21+F21,45000)*0.02)</f>
      </c>
    </row>
    <row r="22">
      <c r="A22" s="0">
        <v>16</v>
      </c>
      <c r="B22" s="0"/>
      <c r="C22" s="0"/>
      <c r="D22" s="0"/>
      <c r="E22" s="3" t="inlineStr">
        <is>
          <t xml:space="preserve"/>
        </is>
      </c>
      <c r="F22" s="3" t="inlineStr">
        <is>
          <t xml:space="preserve"/>
        </is>
      </c>
      <c r="G22" s="3" t="inlineStr">
        <is>
          <t xml:space="preserve"/>
        </is>
      </c>
      <c r="H22" s="3">
        <f>E22+F22+G22</f>
      </c>
      <c r="I22" s="3">
        <f>IF(D22="سعودي",MIN(E22+F22,45000)*0.0975,0)</f>
      </c>
      <c r="J22" s="3" t="inlineStr">
        <is>
          <t xml:space="preserve"/>
        </is>
      </c>
      <c r="K22" s="3">
        <f>H22-I22-J22</f>
      </c>
      <c r="L22" s="3">
        <f>IF(D22="سعودي",MIN(E22+F22,45000)*0.1175,MIN(E22+F22,45000)*0.02)</f>
      </c>
    </row>
    <row r="23">
      <c r="A23" s="0">
        <v>17</v>
      </c>
      <c r="B23" s="0"/>
      <c r="C23" s="0"/>
      <c r="D23" s="0"/>
      <c r="E23" s="3" t="inlineStr">
        <is>
          <t xml:space="preserve"/>
        </is>
      </c>
      <c r="F23" s="3" t="inlineStr">
        <is>
          <t xml:space="preserve"/>
        </is>
      </c>
      <c r="G23" s="3" t="inlineStr">
        <is>
          <t xml:space="preserve"/>
        </is>
      </c>
      <c r="H23" s="3">
        <f>E23+F23+G23</f>
      </c>
      <c r="I23" s="3">
        <f>IF(D23="سعودي",MIN(E23+F23,45000)*0.0975,0)</f>
      </c>
      <c r="J23" s="3" t="inlineStr">
        <is>
          <t xml:space="preserve"/>
        </is>
      </c>
      <c r="K23" s="3">
        <f>H23-I23-J23</f>
      </c>
      <c r="L23" s="3">
        <f>IF(D23="سعودي",MIN(E23+F23,45000)*0.1175,MIN(E23+F23,45000)*0.02)</f>
      </c>
    </row>
    <row r="24">
      <c r="A24" s="0">
        <v>18</v>
      </c>
      <c r="B24" s="0"/>
      <c r="C24" s="0"/>
      <c r="D24" s="0"/>
      <c r="E24" s="3" t="inlineStr">
        <is>
          <t xml:space="preserve"/>
        </is>
      </c>
      <c r="F24" s="3" t="inlineStr">
        <is>
          <t xml:space="preserve"/>
        </is>
      </c>
      <c r="G24" s="3" t="inlineStr">
        <is>
          <t xml:space="preserve"/>
        </is>
      </c>
      <c r="H24" s="3">
        <f>E24+F24+G24</f>
      </c>
      <c r="I24" s="3">
        <f>IF(D24="سعودي",MIN(E24+F24,45000)*0.0975,0)</f>
      </c>
      <c r="J24" s="3" t="inlineStr">
        <is>
          <t xml:space="preserve"/>
        </is>
      </c>
      <c r="K24" s="3">
        <f>H24-I24-J24</f>
      </c>
      <c r="L24" s="3">
        <f>IF(D24="سعودي",MIN(E24+F24,45000)*0.1175,MIN(E24+F24,45000)*0.02)</f>
      </c>
    </row>
    <row r="25">
      <c r="A25" s="0">
        <v>19</v>
      </c>
      <c r="B25" s="0"/>
      <c r="C25" s="0"/>
      <c r="D25" s="0"/>
      <c r="E25" s="3" t="inlineStr">
        <is>
          <t xml:space="preserve"/>
        </is>
      </c>
      <c r="F25" s="3" t="inlineStr">
        <is>
          <t xml:space="preserve"/>
        </is>
      </c>
      <c r="G25" s="3" t="inlineStr">
        <is>
          <t xml:space="preserve"/>
        </is>
      </c>
      <c r="H25" s="3">
        <f>E25+F25+G25</f>
      </c>
      <c r="I25" s="3">
        <f>IF(D25="سعودي",MIN(E25+F25,45000)*0.0975,0)</f>
      </c>
      <c r="J25" s="3" t="inlineStr">
        <is>
          <t xml:space="preserve"/>
        </is>
      </c>
      <c r="K25" s="3">
        <f>H25-I25-J25</f>
      </c>
      <c r="L25" s="3">
        <f>IF(D25="سعودي",MIN(E25+F25,45000)*0.1175,MIN(E25+F25,45000)*0.02)</f>
      </c>
    </row>
    <row r="26">
      <c r="A26" s="0">
        <v>20</v>
      </c>
      <c r="B26" s="0"/>
      <c r="C26" s="0"/>
      <c r="D26" s="0"/>
      <c r="E26" s="3" t="inlineStr">
        <is>
          <t xml:space="preserve"/>
        </is>
      </c>
      <c r="F26" s="3" t="inlineStr">
        <is>
          <t xml:space="preserve"/>
        </is>
      </c>
      <c r="G26" s="3" t="inlineStr">
        <is>
          <t xml:space="preserve"/>
        </is>
      </c>
      <c r="H26" s="3">
        <f>E26+F26+G26</f>
      </c>
      <c r="I26" s="3">
        <f>IF(D26="سعودي",MIN(E26+F26,45000)*0.0975,0)</f>
      </c>
      <c r="J26" s="3" t="inlineStr">
        <is>
          <t xml:space="preserve"/>
        </is>
      </c>
      <c r="K26" s="3">
        <f>H26-I26-J26</f>
      </c>
      <c r="L26" s="3">
        <f>IF(D26="سعودي",MIN(E26+F26,45000)*0.1175,MIN(E26+F26,45000)*0.02)</f>
      </c>
    </row>
    <row r="27">
      <c r="A27" s="0">
        <v>21</v>
      </c>
      <c r="B27" s="0"/>
      <c r="C27" s="0"/>
      <c r="D27" s="0"/>
      <c r="E27" s="3" t="inlineStr">
        <is>
          <t xml:space="preserve"/>
        </is>
      </c>
      <c r="F27" s="3" t="inlineStr">
        <is>
          <t xml:space="preserve"/>
        </is>
      </c>
      <c r="G27" s="3" t="inlineStr">
        <is>
          <t xml:space="preserve"/>
        </is>
      </c>
      <c r="H27" s="3">
        <f>E27+F27+G27</f>
      </c>
      <c r="I27" s="3">
        <f>IF(D27="سعودي",MIN(E27+F27,45000)*0.0975,0)</f>
      </c>
      <c r="J27" s="3" t="inlineStr">
        <is>
          <t xml:space="preserve"/>
        </is>
      </c>
      <c r="K27" s="3">
        <f>H27-I27-J27</f>
      </c>
      <c r="L27" s="3">
        <f>IF(D27="سعودي",MIN(E27+F27,45000)*0.1175,MIN(E27+F27,45000)*0.02)</f>
      </c>
    </row>
    <row r="28">
      <c r="A28" s="0">
        <v>22</v>
      </c>
      <c r="B28" s="0"/>
      <c r="C28" s="0"/>
      <c r="D28" s="0"/>
      <c r="E28" s="3" t="inlineStr">
        <is>
          <t xml:space="preserve"/>
        </is>
      </c>
      <c r="F28" s="3" t="inlineStr">
        <is>
          <t xml:space="preserve"/>
        </is>
      </c>
      <c r="G28" s="3" t="inlineStr">
        <is>
          <t xml:space="preserve"/>
        </is>
      </c>
      <c r="H28" s="3">
        <f>E28+F28+G28</f>
      </c>
      <c r="I28" s="3">
        <f>IF(D28="سعودي",MIN(E28+F28,45000)*0.0975,0)</f>
      </c>
      <c r="J28" s="3" t="inlineStr">
        <is>
          <t xml:space="preserve"/>
        </is>
      </c>
      <c r="K28" s="3">
        <f>H28-I28-J28</f>
      </c>
      <c r="L28" s="3">
        <f>IF(D28="سعودي",MIN(E28+F28,45000)*0.1175,MIN(E28+F28,45000)*0.02)</f>
      </c>
    </row>
    <row r="29">
      <c r="A29" s="0">
        <v>23</v>
      </c>
      <c r="B29" s="0"/>
      <c r="C29" s="0"/>
      <c r="D29" s="0"/>
      <c r="E29" s="3" t="inlineStr">
        <is>
          <t xml:space="preserve"/>
        </is>
      </c>
      <c r="F29" s="3" t="inlineStr">
        <is>
          <t xml:space="preserve"/>
        </is>
      </c>
      <c r="G29" s="3" t="inlineStr">
        <is>
          <t xml:space="preserve"/>
        </is>
      </c>
      <c r="H29" s="3">
        <f>E29+F29+G29</f>
      </c>
      <c r="I29" s="3">
        <f>IF(D29="سعودي",MIN(E29+F29,45000)*0.0975,0)</f>
      </c>
      <c r="J29" s="3" t="inlineStr">
        <is>
          <t xml:space="preserve"/>
        </is>
      </c>
      <c r="K29" s="3">
        <f>H29-I29-J29</f>
      </c>
      <c r="L29" s="3">
        <f>IF(D29="سعودي",MIN(E29+F29,45000)*0.1175,MIN(E29+F29,45000)*0.02)</f>
      </c>
    </row>
    <row r="30">
      <c r="A30" s="0">
        <v>24</v>
      </c>
      <c r="B30" s="0"/>
      <c r="C30" s="0"/>
      <c r="D30" s="0"/>
      <c r="E30" s="3" t="inlineStr">
        <is>
          <t xml:space="preserve"/>
        </is>
      </c>
      <c r="F30" s="3" t="inlineStr">
        <is>
          <t xml:space="preserve"/>
        </is>
      </c>
      <c r="G30" s="3" t="inlineStr">
        <is>
          <t xml:space="preserve"/>
        </is>
      </c>
      <c r="H30" s="3">
        <f>E30+F30+G30</f>
      </c>
      <c r="I30" s="3">
        <f>IF(D30="سعودي",MIN(E30+F30,45000)*0.0975,0)</f>
      </c>
      <c r="J30" s="3" t="inlineStr">
        <is>
          <t xml:space="preserve"/>
        </is>
      </c>
      <c r="K30" s="3">
        <f>H30-I30-J30</f>
      </c>
      <c r="L30" s="3">
        <f>IF(D30="سعودي",MIN(E30+F30,45000)*0.1175,MIN(E30+F30,45000)*0.02)</f>
      </c>
    </row>
    <row r="31">
      <c r="A31" s="0">
        <v>25</v>
      </c>
      <c r="B31" s="0"/>
      <c r="C31" s="0"/>
      <c r="D31" s="0"/>
      <c r="E31" s="3" t="inlineStr">
        <is>
          <t xml:space="preserve"/>
        </is>
      </c>
      <c r="F31" s="3" t="inlineStr">
        <is>
          <t xml:space="preserve"/>
        </is>
      </c>
      <c r="G31" s="3" t="inlineStr">
        <is>
          <t xml:space="preserve"/>
        </is>
      </c>
      <c r="H31" s="3">
        <f>E31+F31+G31</f>
      </c>
      <c r="I31" s="3">
        <f>IF(D31="سعودي",MIN(E31+F31,45000)*0.0975,0)</f>
      </c>
      <c r="J31" s="3" t="inlineStr">
        <is>
          <t xml:space="preserve"/>
        </is>
      </c>
      <c r="K31" s="3">
        <f>H31-I31-J31</f>
      </c>
      <c r="L31" s="3">
        <f>IF(D31="سعودي",MIN(E31+F31,45000)*0.1175,MIN(E31+F31,45000)*0.02)</f>
      </c>
    </row>
    <row r="32">
      <c r="A32" s="0">
        <v>26</v>
      </c>
      <c r="B32" s="0"/>
      <c r="C32" s="0"/>
      <c r="D32" s="0"/>
      <c r="E32" s="3" t="inlineStr">
        <is>
          <t xml:space="preserve"/>
        </is>
      </c>
      <c r="F32" s="3" t="inlineStr">
        <is>
          <t xml:space="preserve"/>
        </is>
      </c>
      <c r="G32" s="3" t="inlineStr">
        <is>
          <t xml:space="preserve"/>
        </is>
      </c>
      <c r="H32" s="3">
        <f>E32+F32+G32</f>
      </c>
      <c r="I32" s="3">
        <f>IF(D32="سعودي",MIN(E32+F32,45000)*0.0975,0)</f>
      </c>
      <c r="J32" s="3" t="inlineStr">
        <is>
          <t xml:space="preserve"/>
        </is>
      </c>
      <c r="K32" s="3">
        <f>H32-I32-J32</f>
      </c>
      <c r="L32" s="3">
        <f>IF(D32="سعودي",MIN(E32+F32,45000)*0.1175,MIN(E32+F32,45000)*0.02)</f>
      </c>
    </row>
    <row r="33">
      <c r="A33" s="0">
        <v>27</v>
      </c>
      <c r="B33" s="0"/>
      <c r="C33" s="0"/>
      <c r="D33" s="0"/>
      <c r="E33" s="3" t="inlineStr">
        <is>
          <t xml:space="preserve"/>
        </is>
      </c>
      <c r="F33" s="3" t="inlineStr">
        <is>
          <t xml:space="preserve"/>
        </is>
      </c>
      <c r="G33" s="3" t="inlineStr">
        <is>
          <t xml:space="preserve"/>
        </is>
      </c>
      <c r="H33" s="3">
        <f>E33+F33+G33</f>
      </c>
      <c r="I33" s="3">
        <f>IF(D33="سعودي",MIN(E33+F33,45000)*0.0975,0)</f>
      </c>
      <c r="J33" s="3" t="inlineStr">
        <is>
          <t xml:space="preserve"/>
        </is>
      </c>
      <c r="K33" s="3">
        <f>H33-I33-J33</f>
      </c>
      <c r="L33" s="3">
        <f>IF(D33="سعودي",MIN(E33+F33,45000)*0.1175,MIN(E33+F33,45000)*0.02)</f>
      </c>
    </row>
    <row r="34">
      <c r="A34" s="0">
        <v>28</v>
      </c>
      <c r="B34" s="0"/>
      <c r="C34" s="0"/>
      <c r="D34" s="0"/>
      <c r="E34" s="3" t="inlineStr">
        <is>
          <t xml:space="preserve"/>
        </is>
      </c>
      <c r="F34" s="3" t="inlineStr">
        <is>
          <t xml:space="preserve"/>
        </is>
      </c>
      <c r="G34" s="3" t="inlineStr">
        <is>
          <t xml:space="preserve"/>
        </is>
      </c>
      <c r="H34" s="3">
        <f>E34+F34+G34</f>
      </c>
      <c r="I34" s="3">
        <f>IF(D34="سعودي",MIN(E34+F34,45000)*0.0975,0)</f>
      </c>
      <c r="J34" s="3" t="inlineStr">
        <is>
          <t xml:space="preserve"/>
        </is>
      </c>
      <c r="K34" s="3">
        <f>H34-I34-J34</f>
      </c>
      <c r="L34" s="3">
        <f>IF(D34="سعودي",MIN(E34+F34,45000)*0.1175,MIN(E34+F34,45000)*0.02)</f>
      </c>
    </row>
    <row r="35">
      <c r="A35" s="0">
        <v>29</v>
      </c>
      <c r="B35" s="0"/>
      <c r="C35" s="0"/>
      <c r="D35" s="0"/>
      <c r="E35" s="3" t="inlineStr">
        <is>
          <t xml:space="preserve"/>
        </is>
      </c>
      <c r="F35" s="3" t="inlineStr">
        <is>
          <t xml:space="preserve"/>
        </is>
      </c>
      <c r="G35" s="3" t="inlineStr">
        <is>
          <t xml:space="preserve"/>
        </is>
      </c>
      <c r="H35" s="3">
        <f>E35+F35+G35</f>
      </c>
      <c r="I35" s="3">
        <f>IF(D35="سعودي",MIN(E35+F35,45000)*0.0975,0)</f>
      </c>
      <c r="J35" s="3" t="inlineStr">
        <is>
          <t xml:space="preserve"/>
        </is>
      </c>
      <c r="K35" s="3">
        <f>H35-I35-J35</f>
      </c>
      <c r="L35" s="3">
        <f>IF(D35="سعودي",MIN(E35+F35,45000)*0.1175,MIN(E35+F35,45000)*0.02)</f>
      </c>
    </row>
    <row r="36">
      <c r="A36" s="0">
        <v>30</v>
      </c>
      <c r="B36" s="0"/>
      <c r="C36" s="0"/>
      <c r="D36" s="0"/>
      <c r="E36" s="3" t="inlineStr">
        <is>
          <t xml:space="preserve"/>
        </is>
      </c>
      <c r="F36" s="3" t="inlineStr">
        <is>
          <t xml:space="preserve"/>
        </is>
      </c>
      <c r="G36" s="3" t="inlineStr">
        <is>
          <t xml:space="preserve"/>
        </is>
      </c>
      <c r="H36" s="3">
        <f>E36+F36+G36</f>
      </c>
      <c r="I36" s="3">
        <f>IF(D36="سعودي",MIN(E36+F36,45000)*0.0975,0)</f>
      </c>
      <c r="J36" s="3" t="inlineStr">
        <is>
          <t xml:space="preserve"/>
        </is>
      </c>
      <c r="K36" s="3">
        <f>H36-I36-J36</f>
      </c>
      <c r="L36" s="3">
        <f>IF(D36="سعودي",MIN(E36+F36,45000)*0.1175,MIN(E36+F36,45000)*0.02)</f>
      </c>
    </row>
    <row r="37">
      <c r="A37" s="4" t="inlineStr">
        <is>
          <t xml:space="preserve">الإجمالي</t>
        </is>
      </c>
      <c r="B37" s="0"/>
      <c r="C37" s="0"/>
      <c r="D37" s="0"/>
      <c r="E37" s="5">
        <f>SUM(E7:E36)</f>
      </c>
      <c r="F37" s="5">
        <f>SUM(F7:F36)</f>
      </c>
      <c r="G37" s="5">
        <f>SUM(G7:G36)</f>
      </c>
      <c r="H37" s="5">
        <f>SUM(H7:H36)</f>
      </c>
      <c r="I37" s="5">
        <f>SUM(I7:I36)</f>
      </c>
      <c r="J37" s="5">
        <f>SUM(J7:J36)</f>
      </c>
      <c r="K37" s="5">
        <f>SUM(K7:K36)</f>
      </c>
      <c r="L37" s="5">
        <f>SUM(L7:L36)</f>
      </c>
    </row>
    <row r="38"/>
    <row r="39">
      <c r="A39" s="4" t="inlineStr">
        <is>
          <t xml:space="preserve">التكلفة الكاملة على المنشأة</t>
        </is>
      </c>
      <c r="B39" s="0"/>
      <c r="C39" s="0"/>
      <c r="D39" s="0"/>
      <c r="E39" s="0"/>
      <c r="F39" s="0"/>
      <c r="G39" s="0"/>
      <c r="H39" s="5">
        <f>H37+L37</f>
      </c>
      <c r="I39" s="0"/>
      <c r="J39" s="0"/>
      <c r="K39" s="0"/>
      <c r="L39" s="0"/>
    </row>
    <row r="40"/>
    <row r="41">
      <c r="A41" s="6" t="inlineStr">
        <is>
          <t xml:space="preserve">اكتب في عمود الجنسية كلمة «سعودي» بالضبط ليُحتسب اشتراك التأمينات تلقائياً؛ أي قيمة أخرى تُعامل معاملة غير السعودي.</t>
        </is>
      </c>
    </row>
    <row r="42">
      <c r="A42" s="6" t="inlineStr">
        <is>
          <t xml:space="preserve">النسب الافتراضية: حصة الموظف 9.75% وحصة صاحب العمل 11.75% من الأساسي وبدل السكن بحد أقصى 45,000 ريال، وغير السعودي 2% أخطار مهنية على صاحب العمل وحده.</t>
        </is>
      </c>
    </row>
    <row r="43">
      <c r="A43" s="6" t="inlineStr">
        <is>
          <t xml:space="preserve">عُدّلت نسب الاشتراك للمشمولين بنظام التأمينات المعدّل — راجع النسبة السارية وعدّل الصيغة إن اختلفت.</t>
        </is>
      </c>
    </row>
    <row r="44">
      <c r="A44" s="6" t="inlineStr">
        <is>
          <t xml:space="preserve">التكلفة الكاملة تشمل الراتب وحصة صاحب العمل، ولا تشمل مخصص مكافأة نهاية الخدمة ولا التأمين الطبي والإقامات.</t>
        </is>
      </c>
    </row>
  </sheetData>
  <mergeCells count="1">
    <mergeCell ref="A1:L1"/>
  </mergeCells>
  <pageMargins left="0.5" right="0.5" top="0.6" bottom="0.6" header="0.3" footer="0.3"/>
</worksheet>
</file>